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9200" windowHeight="12015"/>
  </bookViews>
  <sheets>
    <sheet name="Account Details" sheetId="1" r:id="rId1"/>
  </sheets>
  <definedNames>
    <definedName name="_xlnm._FilterDatabase" localSheetId="0" hidden="1">'Account Details'!$A$2:$B$7</definedName>
    <definedName name="_xlnm.Print_Area" localSheetId="0">'Account Details'!$A$1:$B$47</definedName>
  </definedNames>
  <calcPr calcId="145621"/>
</workbook>
</file>

<file path=xl/calcChain.xml><?xml version="1.0" encoding="utf-8"?>
<calcChain xmlns="http://schemas.openxmlformats.org/spreadsheetml/2006/main">
  <c r="B40" i="1" l="1"/>
  <c r="B39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</calcChain>
</file>

<file path=xl/sharedStrings.xml><?xml version="1.0" encoding="utf-8"?>
<sst xmlns="http://schemas.openxmlformats.org/spreadsheetml/2006/main" count="158" uniqueCount="147">
  <si>
    <t>Town/City</t>
  </si>
  <si>
    <t>County/Sate</t>
  </si>
  <si>
    <t>Country</t>
  </si>
  <si>
    <t>Billing Address</t>
  </si>
  <si>
    <t>Shipping Address (if different)</t>
  </si>
  <si>
    <t>Contact Name</t>
  </si>
  <si>
    <t>Contact Phone No</t>
  </si>
  <si>
    <t>Contact Fax No</t>
  </si>
  <si>
    <t>Contact e-mail Address</t>
  </si>
  <si>
    <t>Company Web Address</t>
  </si>
  <si>
    <t>Post/Zip Code</t>
  </si>
  <si>
    <t>County/State</t>
  </si>
  <si>
    <t>Contact Position</t>
  </si>
  <si>
    <t>Address Line 1</t>
  </si>
  <si>
    <t>Address Line 2</t>
  </si>
  <si>
    <t>Address Line 3</t>
  </si>
  <si>
    <t>Existing Customer</t>
  </si>
  <si>
    <t>if Yes Account No</t>
  </si>
  <si>
    <t>Request submitted by:</t>
  </si>
  <si>
    <t>Date</t>
  </si>
  <si>
    <t>Code</t>
  </si>
  <si>
    <t>Lookup Code Meaning</t>
  </si>
  <si>
    <t>A0001</t>
  </si>
  <si>
    <t>BBSRC</t>
  </si>
  <si>
    <t>A0002</t>
  </si>
  <si>
    <t>MRC</t>
  </si>
  <si>
    <t>A0003</t>
  </si>
  <si>
    <t>NERC</t>
  </si>
  <si>
    <t>A0004</t>
  </si>
  <si>
    <t>EPSRC</t>
  </si>
  <si>
    <t>A0006</t>
  </si>
  <si>
    <t>PPARC</t>
  </si>
  <si>
    <t>A0007</t>
  </si>
  <si>
    <t>AHRB</t>
  </si>
  <si>
    <t>A0101</t>
  </si>
  <si>
    <t>British Academy</t>
  </si>
  <si>
    <t>A1001</t>
  </si>
  <si>
    <t>Wellcome Trust</t>
  </si>
  <si>
    <t>A1002</t>
  </si>
  <si>
    <t>UK charity (medical)</t>
  </si>
  <si>
    <t>A1501</t>
  </si>
  <si>
    <t>Royal Society</t>
  </si>
  <si>
    <t>A1999</t>
  </si>
  <si>
    <t>UK charity - Not Specified</t>
  </si>
  <si>
    <t>A2001</t>
  </si>
  <si>
    <t>Nuffield Orthopaedic Centre NHS Trust</t>
  </si>
  <si>
    <t>A2002</t>
  </si>
  <si>
    <t>Oxford Radcliffe Hospital Trust</t>
  </si>
  <si>
    <t>A2003</t>
  </si>
  <si>
    <t>Oxfordshire Mental Healthcare Trust</t>
  </si>
  <si>
    <t>A2099</t>
  </si>
  <si>
    <t>Health departments and authorities - Other</t>
  </si>
  <si>
    <t>A2299</t>
  </si>
  <si>
    <t>Departments of Social Security</t>
  </si>
  <si>
    <t>A2499</t>
  </si>
  <si>
    <t>Other HM Government departments LEAs/RDCs</t>
  </si>
  <si>
    <t>A2601</t>
  </si>
  <si>
    <t>British Council</t>
  </si>
  <si>
    <t>A3001</t>
  </si>
  <si>
    <t>UK Public corporation/nationalised industry</t>
  </si>
  <si>
    <t>A3002</t>
  </si>
  <si>
    <t>UK Private Industry/Commerce</t>
  </si>
  <si>
    <t>A4101</t>
  </si>
  <si>
    <t>EU commission (EC) funded</t>
  </si>
  <si>
    <t>A4299</t>
  </si>
  <si>
    <t>EU government bodies - non EC</t>
  </si>
  <si>
    <t>A5299</t>
  </si>
  <si>
    <t>EU other - Industrial</t>
  </si>
  <si>
    <t>A5499</t>
  </si>
  <si>
    <t>EU other - Non-Industrial</t>
  </si>
  <si>
    <t>A6099</t>
  </si>
  <si>
    <t>Overseas public corporation/nationalised industry</t>
  </si>
  <si>
    <t>A6299</t>
  </si>
  <si>
    <t>Overseas private industry/commerce</t>
  </si>
  <si>
    <t>A6499</t>
  </si>
  <si>
    <t>Overseas charity</t>
  </si>
  <si>
    <t>A6699</t>
  </si>
  <si>
    <t>Overseas government or educational body</t>
  </si>
  <si>
    <t>A7099</t>
  </si>
  <si>
    <t>Other sources</t>
  </si>
  <si>
    <t>Urgent - Yes or No</t>
  </si>
  <si>
    <t>Sponsor's Full Trading Title</t>
  </si>
  <si>
    <t>Yes</t>
  </si>
  <si>
    <t>No</t>
  </si>
  <si>
    <t>Yes No</t>
  </si>
  <si>
    <t>HESA Code and Description</t>
  </si>
  <si>
    <t>Phone No</t>
  </si>
  <si>
    <t>e-mail Address</t>
  </si>
  <si>
    <t>Set Up By</t>
  </si>
  <si>
    <t>Customer Number</t>
  </si>
  <si>
    <t>Date of Set Up</t>
  </si>
  <si>
    <t>Accounts Receivable Set Up Details - For AR Use</t>
  </si>
  <si>
    <t>RA Team Members</t>
  </si>
  <si>
    <t>Tequila Osborne</t>
  </si>
  <si>
    <t>Marius Apetrei</t>
  </si>
  <si>
    <t>Klajdia Bullari</t>
  </si>
  <si>
    <t>Wayne Peters</t>
  </si>
  <si>
    <t>Kristy Smitten</t>
  </si>
  <si>
    <t>Team Member Tel</t>
  </si>
  <si>
    <t>Team Member Email</t>
  </si>
  <si>
    <t>klajdia.bullari@admin.ox.ac.uk</t>
  </si>
  <si>
    <t>kristy.smitten@admin.ox.ac.uk</t>
  </si>
  <si>
    <t>Stephen Vincent</t>
  </si>
  <si>
    <t>stephen.vincent@admin.ox.ac.uk</t>
  </si>
  <si>
    <t>Stephen Barker</t>
  </si>
  <si>
    <t>stephen.barker@admin.ox.ac.uk</t>
  </si>
  <si>
    <t>tequila.osborne@admin.ox.ac.uk</t>
  </si>
  <si>
    <t>wayne.peters@admin.ox.ac.uk</t>
  </si>
  <si>
    <t>Monika Klim</t>
  </si>
  <si>
    <t>monika.klim@admin.ox.ac.uk</t>
  </si>
  <si>
    <t>01865 616043</t>
  </si>
  <si>
    <t>01865 616158</t>
  </si>
  <si>
    <t>01865 616111</t>
  </si>
  <si>
    <t>01865 616024</t>
  </si>
  <si>
    <t>01865 616096</t>
  </si>
  <si>
    <t>01865 616046</t>
  </si>
  <si>
    <t>01865 616080</t>
  </si>
  <si>
    <t>01865 616045</t>
  </si>
  <si>
    <t>01865 616064</t>
  </si>
  <si>
    <t>01865 616116</t>
  </si>
  <si>
    <t>01865 616159</t>
  </si>
  <si>
    <t>Dean Callaghan</t>
  </si>
  <si>
    <t>dean.callaghan@admin.ox.ac.uk</t>
  </si>
  <si>
    <t>Ciaran Starrett</t>
  </si>
  <si>
    <t>ciaran.starrett@admin.ox.ac.uk</t>
  </si>
  <si>
    <t>Phuong Bassett-Jones</t>
  </si>
  <si>
    <t>phuong.bassett-jones@admin.ox.ac.uk</t>
  </si>
  <si>
    <t>01865 616094</t>
  </si>
  <si>
    <t>anna.karlinska@admin.ox.ac.uk</t>
  </si>
  <si>
    <t>Anna Karlinska</t>
  </si>
  <si>
    <t>Natalie Earl-Armitage</t>
  </si>
  <si>
    <t>natalie.earl-armitage@admin.ox.ac.uk</t>
  </si>
  <si>
    <t>Ricardo Alves</t>
  </si>
  <si>
    <t>Ricardo.alves@admin.ox.ac.uk</t>
  </si>
  <si>
    <t>mariius.apetrei@admin.ox.ac.uk</t>
  </si>
  <si>
    <t>Select name</t>
  </si>
  <si>
    <t>VAT No</t>
  </si>
  <si>
    <t>01865 616050</t>
  </si>
  <si>
    <t>01865 616077</t>
  </si>
  <si>
    <t>Account number as stated on Oracle</t>
  </si>
  <si>
    <t>Click tab to select</t>
  </si>
  <si>
    <t>Julian Mitchell</t>
  </si>
  <si>
    <t>01865 616183</t>
  </si>
  <si>
    <t>julian.mitchell@admin.ox.ac.uk</t>
  </si>
  <si>
    <t>Departmental Projects Customer Set Up Form</t>
  </si>
  <si>
    <t>On completion, email form to UAS Financial Reporting</t>
  </si>
  <si>
    <t>Contact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</si>
</sst>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 x14ac:knownFonts="1">
    <font>
      <sz val="11"/>
      <color theme="1"/>
      <name val="Arial"/>
      <family val="2"/>
    </font>
    <font>
      <b/>
      <sz val="13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18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0" xfId="0" applyFont="1" applyFill="1" applyAlignment="1" applyProtection="1">
      <alignment horizontal="left" vertical="top"/>
    </xf>
    <xf numFmtId="0" fontId="2" fillId="0" borderId="0" xfId="0" applyFont="1"/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top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 vertical="center" indent="1"/>
    </xf>
    <xf numFmtId="0" fontId="5" fillId="0" borderId="2" xfId="0" applyFont="1" applyBorder="1" applyAlignment="1">
      <alignment horizontal="left"/>
    </xf>
    <xf numFmtId="0" fontId="3" fillId="3" borderId="1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2" fillId="0" borderId="0" xfId="0" applyFont="1" applyBorder="1"/>
    <xf numFmtId="0" fontId="3" fillId="2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164" fontId="7" fillId="0" borderId="2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Alignment="1">
      <alignment horizontal="left"/>
    </xf>
    <xf numFmtId="0" fontId="9" fillId="0" borderId="0" xfId="1" applyFont="1" applyAlignment="1" applyProtection="1">
      <alignment horizontal="left"/>
    </xf>
    <xf numFmtId="0" fontId="12" fillId="0" borderId="0" xfId="0" applyFont="1"/>
    <xf numFmtId="0" fontId="13" fillId="0" borderId="0" xfId="1" applyFont="1" applyFill="1" applyBorder="1" applyAlignment="1" applyProtection="1">
      <alignment horizontal="left"/>
    </xf>
    <xf numFmtId="0" fontId="12" fillId="0" borderId="0" xfId="0" applyFont="1" applyAlignment="1">
      <alignment horizontal="left"/>
    </xf>
    <xf numFmtId="0" fontId="13" fillId="0" borderId="0" xfId="1" applyFont="1" applyAlignment="1" applyProtection="1"/>
    <xf numFmtId="0" fontId="10" fillId="0" borderId="0" xfId="1" applyAlignment="1" applyProtection="1"/>
    <xf numFmtId="0" fontId="10" fillId="0" borderId="0" xfId="1" applyFill="1" applyBorder="1" applyAlignment="1" applyProtection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left"/>
    </xf>
    <xf numFmtId="0" fontId="1" fillId="0" borderId="7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right" vertical="center"/>
    </xf>
    <xf numFmtId="0" fontId="0" fillId="0" borderId="7" xfId="0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0</xdr:col>
      <xdr:colOff>933450</xdr:colOff>
      <xdr:row>0</xdr:row>
      <xdr:rowOff>1019175</xdr:rowOff>
    </xdr:to>
    <xdr:pic>
      <xdr:nvPicPr>
        <xdr:cNvPr id="1158" name="Picture 4" descr="C:\Documents and Settings\Sea\Desktop\ou logo 25m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3825"/>
          <a:ext cx="89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quila.osborne@admin.ox.ac.uk" TargetMode="External"/><Relationship Id="rId13" Type="http://schemas.openxmlformats.org/officeDocument/2006/relationships/hyperlink" Target="mailto:natalie.earl-armitage@admin.ox.ac.uk" TargetMode="External"/><Relationship Id="rId3" Type="http://schemas.openxmlformats.org/officeDocument/2006/relationships/hyperlink" Target="mailto:klajdia.bullari@admin.ox.ac.uk" TargetMode="External"/><Relationship Id="rId7" Type="http://schemas.openxmlformats.org/officeDocument/2006/relationships/hyperlink" Target="mailto:stephen.barker@admin.ox.ac.uk" TargetMode="External"/><Relationship Id="rId12" Type="http://schemas.openxmlformats.org/officeDocument/2006/relationships/hyperlink" Target="mailto:dean.callaghan@admin.ox.ac.uk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ciaran.starrett@admin.ox.ac.uk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nna.karlinska@admin.ox.ac.uk" TargetMode="External"/><Relationship Id="rId6" Type="http://schemas.openxmlformats.org/officeDocument/2006/relationships/hyperlink" Target="mailto:stephen.vincent@admin.ox.ac.uk" TargetMode="External"/><Relationship Id="rId11" Type="http://schemas.openxmlformats.org/officeDocument/2006/relationships/hyperlink" Target="mailto:wayne.peters@admin.ox.ac.uk" TargetMode="External"/><Relationship Id="rId5" Type="http://schemas.openxmlformats.org/officeDocument/2006/relationships/hyperlink" Target="mailto:Ricardo.alves@admin.ox.ac.uk" TargetMode="External"/><Relationship Id="rId15" Type="http://schemas.openxmlformats.org/officeDocument/2006/relationships/hyperlink" Target="mailto:julian.mitchell@admin.ox.ac.uk" TargetMode="External"/><Relationship Id="rId10" Type="http://schemas.openxmlformats.org/officeDocument/2006/relationships/hyperlink" Target="mailto:phuong.bassett-jones@admin.ox.ac.uk" TargetMode="External"/><Relationship Id="rId4" Type="http://schemas.openxmlformats.org/officeDocument/2006/relationships/hyperlink" Target="mailto:kristy.smitten@admin.ox.ac.uk" TargetMode="External"/><Relationship Id="rId9" Type="http://schemas.openxmlformats.org/officeDocument/2006/relationships/hyperlink" Target="mailto:monika.klim@admin.ox.ac.uk" TargetMode="External"/><Relationship Id="rId14" Type="http://schemas.openxmlformats.org/officeDocument/2006/relationships/hyperlink" Target="mailto:mariius.apetrei@admin.ox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abSelected="1" workbookViewId="0">
      <selection activeCell="A8" sqref="A8"/>
    </sheetView>
  </sheetViews>
  <sheetFormatPr defaultColWidth="36.625" defaultRowHeight="14.25" x14ac:dyDescent="0.2"/>
  <cols>
    <col min="1" max="1" width="32.125" style="2" customWidth="1"/>
    <col min="2" max="2" width="46.375" style="19" customWidth="1"/>
    <col min="3" max="3" width="36.625" customWidth="1"/>
    <col min="4" max="4" width="21.875" style="5" hidden="1" customWidth="1"/>
    <col min="5" max="5" width="25" style="5" hidden="1" customWidth="1"/>
    <col min="6" max="6" width="20.5" style="5" hidden="1" customWidth="1"/>
    <col min="7" max="7" width="23.625" style="5" hidden="1" customWidth="1"/>
    <col min="8" max="8" width="22.25" style="23" hidden="1" customWidth="1"/>
    <col min="9" max="9" width="28.25" style="23" hidden="1" customWidth="1"/>
    <col min="10" max="10" width="29.375" style="23" hidden="1" customWidth="1"/>
  </cols>
  <sheetData>
    <row r="1" spans="1:35" ht="89.25" customHeight="1" x14ac:dyDescent="0.2">
      <c r="A1" s="34" t="s">
        <v>144</v>
      </c>
      <c r="B1" s="35"/>
      <c r="C1" s="20"/>
      <c r="D1" s="4" t="s">
        <v>20</v>
      </c>
      <c r="E1" s="4" t="s">
        <v>21</v>
      </c>
      <c r="F1" s="4" t="s">
        <v>85</v>
      </c>
      <c r="G1" s="4" t="s">
        <v>84</v>
      </c>
      <c r="H1" s="4" t="s">
        <v>92</v>
      </c>
      <c r="I1" s="4" t="s">
        <v>98</v>
      </c>
      <c r="J1" s="4" t="s">
        <v>99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">
      <c r="A2" s="3" t="s">
        <v>80</v>
      </c>
      <c r="B2" s="14"/>
      <c r="C2" s="29" t="s">
        <v>140</v>
      </c>
      <c r="D2" s="8" t="s">
        <v>22</v>
      </c>
      <c r="E2" s="8" t="s">
        <v>23</v>
      </c>
      <c r="F2" s="6" t="str">
        <f t="shared" ref="F2:F7" si="0">D2&amp;" "&amp;E2</f>
        <v>A0001 BBSRC</v>
      </c>
      <c r="G2" s="6" t="s">
        <v>82</v>
      </c>
      <c r="H2" s="13" t="s">
        <v>135</v>
      </c>
    </row>
    <row r="3" spans="1:35" x14ac:dyDescent="0.2">
      <c r="A3" s="3" t="s">
        <v>81</v>
      </c>
      <c r="B3" s="14"/>
      <c r="C3" s="30"/>
      <c r="D3" s="8" t="s">
        <v>24</v>
      </c>
      <c r="E3" s="8" t="s">
        <v>25</v>
      </c>
      <c r="F3" s="6" t="str">
        <f t="shared" si="0"/>
        <v>A0002 MRC</v>
      </c>
      <c r="G3" s="6" t="s">
        <v>83</v>
      </c>
      <c r="H3" s="23" t="s">
        <v>129</v>
      </c>
      <c r="I3" s="13" t="s">
        <v>137</v>
      </c>
      <c r="J3" s="28" t="s">
        <v>128</v>
      </c>
    </row>
    <row r="4" spans="1:35" x14ac:dyDescent="0.2">
      <c r="A4" s="3" t="s">
        <v>16</v>
      </c>
      <c r="B4" s="14"/>
      <c r="C4" s="29" t="s">
        <v>140</v>
      </c>
      <c r="D4" s="8" t="s">
        <v>26</v>
      </c>
      <c r="E4" s="8" t="s">
        <v>27</v>
      </c>
      <c r="F4" s="6" t="str">
        <f t="shared" si="0"/>
        <v>A0003 NERC</v>
      </c>
      <c r="G4" s="6"/>
      <c r="H4" s="13" t="s">
        <v>123</v>
      </c>
      <c r="I4" s="13" t="s">
        <v>110</v>
      </c>
      <c r="J4" s="24" t="s">
        <v>124</v>
      </c>
    </row>
    <row r="5" spans="1:35" x14ac:dyDescent="0.2">
      <c r="A5" s="7" t="s">
        <v>17</v>
      </c>
      <c r="B5" s="14"/>
      <c r="C5" s="31" t="s">
        <v>139</v>
      </c>
      <c r="D5" s="8" t="s">
        <v>28</v>
      </c>
      <c r="E5" s="8" t="s">
        <v>29</v>
      </c>
      <c r="F5" s="6" t="str">
        <f t="shared" si="0"/>
        <v>A0004 EPSRC</v>
      </c>
      <c r="G5" s="6"/>
      <c r="H5" s="23" t="s">
        <v>121</v>
      </c>
      <c r="I5" s="23" t="s">
        <v>115</v>
      </c>
      <c r="J5" s="27" t="s">
        <v>122</v>
      </c>
    </row>
    <row r="6" spans="1:35" x14ac:dyDescent="0.2">
      <c r="A6" s="3" t="s">
        <v>136</v>
      </c>
      <c r="B6" s="14"/>
      <c r="D6" s="8" t="s">
        <v>30</v>
      </c>
      <c r="E6" s="8" t="s">
        <v>31</v>
      </c>
      <c r="F6" s="6" t="str">
        <f t="shared" si="0"/>
        <v>A0006 PPARC</v>
      </c>
      <c r="G6" s="6"/>
      <c r="H6" s="23" t="s">
        <v>141</v>
      </c>
      <c r="I6" s="23" t="s">
        <v>142</v>
      </c>
      <c r="J6" s="27" t="s">
        <v>143</v>
      </c>
    </row>
    <row r="7" spans="1:35" x14ac:dyDescent="0.2">
      <c r="A7" s="3" t="s">
        <v>9</v>
      </c>
      <c r="B7" s="15"/>
      <c r="D7" s="8" t="s">
        <v>32</v>
      </c>
      <c r="E7" s="8" t="s">
        <v>33</v>
      </c>
      <c r="F7" s="6" t="str">
        <f t="shared" si="0"/>
        <v>A0007 AHRB</v>
      </c>
      <c r="G7" s="6"/>
      <c r="H7" s="13" t="s">
        <v>97</v>
      </c>
      <c r="I7" s="13" t="s">
        <v>138</v>
      </c>
      <c r="J7" s="24" t="s">
        <v>101</v>
      </c>
    </row>
    <row r="8" spans="1:35" x14ac:dyDescent="0.2">
      <c r="A8" s="11"/>
      <c r="B8" s="16"/>
      <c r="D8" s="8" t="s">
        <v>34</v>
      </c>
      <c r="E8" s="8" t="s">
        <v>35</v>
      </c>
      <c r="F8" s="6" t="str">
        <f t="shared" ref="F8:F30" si="1">D8&amp;" "&amp;E8</f>
        <v>A0101 British Academy</v>
      </c>
      <c r="G8" s="6"/>
      <c r="H8" s="13" t="s">
        <v>95</v>
      </c>
      <c r="I8" s="13" t="s">
        <v>114</v>
      </c>
      <c r="J8" s="24" t="s">
        <v>100</v>
      </c>
    </row>
    <row r="9" spans="1:35" ht="16.5" x14ac:dyDescent="0.2">
      <c r="A9" s="33" t="s">
        <v>3</v>
      </c>
      <c r="B9" s="33"/>
      <c r="D9" s="8" t="s">
        <v>36</v>
      </c>
      <c r="E9" s="8" t="s">
        <v>37</v>
      </c>
      <c r="F9" s="6" t="str">
        <f t="shared" si="1"/>
        <v>A1001 Wellcome Trust</v>
      </c>
      <c r="G9" s="6"/>
      <c r="H9" s="23" t="s">
        <v>94</v>
      </c>
      <c r="I9" s="23" t="s">
        <v>117</v>
      </c>
      <c r="J9" s="27" t="s">
        <v>134</v>
      </c>
    </row>
    <row r="10" spans="1:35" x14ac:dyDescent="0.2">
      <c r="A10" s="10" t="s">
        <v>13</v>
      </c>
      <c r="B10" s="17"/>
      <c r="D10" s="8" t="s">
        <v>38</v>
      </c>
      <c r="E10" s="8" t="s">
        <v>39</v>
      </c>
      <c r="F10" s="6" t="str">
        <f t="shared" si="1"/>
        <v>A1002 UK charity (medical)</v>
      </c>
      <c r="G10" s="6"/>
      <c r="H10" s="23" t="s">
        <v>108</v>
      </c>
      <c r="I10" s="25" t="s">
        <v>120</v>
      </c>
      <c r="J10" s="26" t="s">
        <v>109</v>
      </c>
    </row>
    <row r="11" spans="1:35" x14ac:dyDescent="0.2">
      <c r="A11" s="3" t="s">
        <v>14</v>
      </c>
      <c r="B11" s="14"/>
      <c r="D11" s="8" t="s">
        <v>40</v>
      </c>
      <c r="E11" s="8" t="s">
        <v>41</v>
      </c>
      <c r="F11" s="6" t="str">
        <f t="shared" si="1"/>
        <v>A1501 Royal Society</v>
      </c>
      <c r="G11" s="6"/>
      <c r="H11" s="23" t="s">
        <v>130</v>
      </c>
      <c r="I11" s="23" t="s">
        <v>112</v>
      </c>
      <c r="J11" s="27" t="s">
        <v>131</v>
      </c>
    </row>
    <row r="12" spans="1:35" x14ac:dyDescent="0.2">
      <c r="A12" s="3" t="s">
        <v>15</v>
      </c>
      <c r="B12" s="14"/>
      <c r="D12" s="8" t="s">
        <v>42</v>
      </c>
      <c r="E12" s="8" t="s">
        <v>43</v>
      </c>
      <c r="F12" s="6" t="str">
        <f t="shared" si="1"/>
        <v>A1999 UK charity - Not Specified</v>
      </c>
      <c r="G12" s="6"/>
      <c r="H12" s="23" t="s">
        <v>125</v>
      </c>
      <c r="I12" s="25" t="s">
        <v>111</v>
      </c>
      <c r="J12" s="27" t="s">
        <v>126</v>
      </c>
    </row>
    <row r="13" spans="1:35" x14ac:dyDescent="0.2">
      <c r="A13" s="3" t="s">
        <v>0</v>
      </c>
      <c r="B13" s="14"/>
      <c r="D13" s="8" t="s">
        <v>44</v>
      </c>
      <c r="E13" s="8" t="s">
        <v>45</v>
      </c>
      <c r="F13" s="6" t="str">
        <f t="shared" si="1"/>
        <v>A2001 Nuffield Orthopaedic Centre NHS Trust</v>
      </c>
      <c r="G13" s="6"/>
      <c r="H13" s="13" t="s">
        <v>132</v>
      </c>
      <c r="I13" s="13" t="s">
        <v>127</v>
      </c>
      <c r="J13" s="28" t="s">
        <v>133</v>
      </c>
    </row>
    <row r="14" spans="1:35" x14ac:dyDescent="0.2">
      <c r="A14" s="3" t="s">
        <v>11</v>
      </c>
      <c r="B14" s="14"/>
      <c r="D14" s="8" t="s">
        <v>46</v>
      </c>
      <c r="E14" s="8" t="s">
        <v>47</v>
      </c>
      <c r="F14" s="6" t="str">
        <f t="shared" si="1"/>
        <v>A2002 Oxford Radcliffe Hospital Trust</v>
      </c>
      <c r="G14" s="6"/>
      <c r="H14" s="13" t="s">
        <v>104</v>
      </c>
      <c r="I14" s="13" t="s">
        <v>113</v>
      </c>
      <c r="J14" s="24" t="s">
        <v>105</v>
      </c>
    </row>
    <row r="15" spans="1:35" x14ac:dyDescent="0.2">
      <c r="A15" s="3" t="s">
        <v>10</v>
      </c>
      <c r="B15" s="14"/>
      <c r="D15" s="8" t="s">
        <v>48</v>
      </c>
      <c r="E15" s="8" t="s">
        <v>49</v>
      </c>
      <c r="F15" s="6" t="str">
        <f t="shared" si="1"/>
        <v>A2003 Oxfordshire Mental Healthcare Trust</v>
      </c>
      <c r="G15" s="6"/>
      <c r="H15" s="13" t="s">
        <v>102</v>
      </c>
      <c r="I15" s="13" t="s">
        <v>116</v>
      </c>
      <c r="J15" s="24" t="s">
        <v>103</v>
      </c>
    </row>
    <row r="16" spans="1:35" x14ac:dyDescent="0.2">
      <c r="A16" s="3" t="s">
        <v>2</v>
      </c>
      <c r="B16" s="14"/>
      <c r="D16" s="8" t="s">
        <v>50</v>
      </c>
      <c r="E16" s="8" t="s">
        <v>51</v>
      </c>
      <c r="F16" s="6" t="str">
        <f t="shared" si="1"/>
        <v>A2099 Health departments and authorities - Other</v>
      </c>
      <c r="G16" s="6"/>
      <c r="H16" s="13" t="s">
        <v>93</v>
      </c>
      <c r="I16" s="13" t="s">
        <v>118</v>
      </c>
      <c r="J16" s="24" t="s">
        <v>106</v>
      </c>
    </row>
    <row r="17" spans="1:10" x14ac:dyDescent="0.2">
      <c r="A17" s="3" t="s">
        <v>5</v>
      </c>
      <c r="B17" s="14"/>
      <c r="D17" s="8" t="s">
        <v>52</v>
      </c>
      <c r="E17" s="8" t="s">
        <v>53</v>
      </c>
      <c r="F17" s="6" t="str">
        <f t="shared" si="1"/>
        <v>A2299 Departments of Social Security</v>
      </c>
      <c r="G17" s="6"/>
      <c r="H17" s="13" t="s">
        <v>96</v>
      </c>
      <c r="I17" s="13" t="s">
        <v>119</v>
      </c>
      <c r="J17" s="24" t="s">
        <v>107</v>
      </c>
    </row>
    <row r="18" spans="1:10" x14ac:dyDescent="0.2">
      <c r="A18" s="3" t="s">
        <v>12</v>
      </c>
      <c r="B18" s="14"/>
      <c r="D18" s="8" t="s">
        <v>54</v>
      </c>
      <c r="E18" s="8" t="s">
        <v>55</v>
      </c>
      <c r="F18" s="6" t="str">
        <f t="shared" si="1"/>
        <v>A2499 Other HM Government departments LEAs/RDCs</v>
      </c>
      <c r="G18" s="6"/>
    </row>
    <row r="19" spans="1:10" x14ac:dyDescent="0.2">
      <c r="A19" s="3" t="s">
        <v>6</v>
      </c>
      <c r="B19" s="14"/>
      <c r="D19" s="8" t="s">
        <v>56</v>
      </c>
      <c r="E19" s="8" t="s">
        <v>57</v>
      </c>
      <c r="F19" s="6" t="str">
        <f t="shared" si="1"/>
        <v>A2601 British Council</v>
      </c>
      <c r="G19" s="6"/>
    </row>
    <row r="20" spans="1:10" x14ac:dyDescent="0.2">
      <c r="A20" s="3" t="s">
        <v>7</v>
      </c>
      <c r="B20" s="14"/>
      <c r="D20" s="8" t="s">
        <v>58</v>
      </c>
      <c r="E20" s="8" t="s">
        <v>59</v>
      </c>
      <c r="F20" s="6" t="str">
        <f t="shared" si="1"/>
        <v>A3001 UK Public corporation/nationalised industry</v>
      </c>
      <c r="G20" s="6"/>
    </row>
    <row r="21" spans="1:10" x14ac:dyDescent="0.2">
      <c r="A21" s="12" t="s">
        <v>8</v>
      </c>
      <c r="B21" s="14"/>
      <c r="D21" s="8" t="s">
        <v>60</v>
      </c>
      <c r="E21" s="8" t="s">
        <v>61</v>
      </c>
      <c r="F21" s="6" t="str">
        <f t="shared" si="1"/>
        <v>A3002 UK Private Industry/Commerce</v>
      </c>
      <c r="G21" s="6"/>
    </row>
    <row r="22" spans="1:10" x14ac:dyDescent="0.2">
      <c r="A22" s="11"/>
      <c r="B22" s="16"/>
      <c r="D22" s="8" t="s">
        <v>62</v>
      </c>
      <c r="E22" s="8" t="s">
        <v>63</v>
      </c>
      <c r="F22" s="6" t="str">
        <f t="shared" si="1"/>
        <v>A4101 EU commission (EC) funded</v>
      </c>
      <c r="G22" s="6"/>
      <c r="I22" s="25"/>
      <c r="J22" s="27"/>
    </row>
    <row r="23" spans="1:10" ht="16.5" x14ac:dyDescent="0.2">
      <c r="A23" s="33" t="s">
        <v>4</v>
      </c>
      <c r="B23" s="33"/>
      <c r="D23" s="8" t="s">
        <v>64</v>
      </c>
      <c r="E23" s="8" t="s">
        <v>65</v>
      </c>
      <c r="F23" s="6" t="str">
        <f t="shared" si="1"/>
        <v>A4299 EU government bodies - non EC</v>
      </c>
      <c r="G23" s="6"/>
    </row>
    <row r="24" spans="1:10" x14ac:dyDescent="0.2">
      <c r="A24" s="3" t="s">
        <v>13</v>
      </c>
      <c r="B24" s="14"/>
      <c r="D24" s="8" t="s">
        <v>66</v>
      </c>
      <c r="E24" s="8" t="s">
        <v>67</v>
      </c>
      <c r="F24" s="6" t="str">
        <f t="shared" si="1"/>
        <v>A5299 EU other - Industrial</v>
      </c>
      <c r="G24" s="6"/>
    </row>
    <row r="25" spans="1:10" x14ac:dyDescent="0.2">
      <c r="A25" s="3" t="s">
        <v>14</v>
      </c>
      <c r="B25" s="14"/>
      <c r="D25" s="8" t="s">
        <v>68</v>
      </c>
      <c r="E25" s="8" t="s">
        <v>69</v>
      </c>
      <c r="F25" s="6" t="str">
        <f t="shared" si="1"/>
        <v>A5499 EU other - Non-Industrial</v>
      </c>
      <c r="G25" s="6"/>
    </row>
    <row r="26" spans="1:10" x14ac:dyDescent="0.2">
      <c r="A26" s="3" t="s">
        <v>15</v>
      </c>
      <c r="B26" s="14"/>
      <c r="D26" s="8" t="s">
        <v>70</v>
      </c>
      <c r="E26" s="8" t="s">
        <v>71</v>
      </c>
      <c r="F26" s="6" t="str">
        <f t="shared" si="1"/>
        <v>A6099 Overseas public corporation/nationalised industry</v>
      </c>
      <c r="G26" s="6"/>
    </row>
    <row r="27" spans="1:10" x14ac:dyDescent="0.2">
      <c r="A27" s="3" t="s">
        <v>0</v>
      </c>
      <c r="B27" s="14"/>
      <c r="D27" s="8" t="s">
        <v>72</v>
      </c>
      <c r="E27" s="8" t="s">
        <v>73</v>
      </c>
      <c r="F27" s="6" t="str">
        <f t="shared" si="1"/>
        <v>A6299 Overseas private industry/commerce</v>
      </c>
      <c r="G27" s="6"/>
    </row>
    <row r="28" spans="1:10" x14ac:dyDescent="0.2">
      <c r="A28" s="3" t="s">
        <v>1</v>
      </c>
      <c r="B28" s="14"/>
      <c r="D28" s="8" t="s">
        <v>74</v>
      </c>
      <c r="E28" s="8" t="s">
        <v>75</v>
      </c>
      <c r="F28" s="6" t="str">
        <f t="shared" si="1"/>
        <v>A6499 Overseas charity</v>
      </c>
      <c r="G28" s="6"/>
    </row>
    <row r="29" spans="1:10" x14ac:dyDescent="0.2">
      <c r="A29" s="3" t="s">
        <v>10</v>
      </c>
      <c r="B29" s="14"/>
      <c r="D29" s="8" t="s">
        <v>76</v>
      </c>
      <c r="E29" s="8" t="s">
        <v>77</v>
      </c>
      <c r="F29" s="6" t="str">
        <f t="shared" si="1"/>
        <v>A6699 Overseas government or educational body</v>
      </c>
      <c r="G29" s="6"/>
    </row>
    <row r="30" spans="1:10" x14ac:dyDescent="0.2">
      <c r="A30" s="3" t="s">
        <v>2</v>
      </c>
      <c r="B30" s="14"/>
      <c r="D30" s="8" t="s">
        <v>78</v>
      </c>
      <c r="E30" s="8" t="s">
        <v>79</v>
      </c>
      <c r="F30" s="6" t="str">
        <f t="shared" si="1"/>
        <v>A7099 Other sources</v>
      </c>
      <c r="G30" s="6"/>
    </row>
    <row r="31" spans="1:10" x14ac:dyDescent="0.2">
      <c r="A31" s="3" t="s">
        <v>5</v>
      </c>
      <c r="B31" s="14"/>
      <c r="G31" s="6"/>
    </row>
    <row r="32" spans="1:10" x14ac:dyDescent="0.2">
      <c r="A32" s="3" t="s">
        <v>6</v>
      </c>
      <c r="B32" s="14"/>
      <c r="G32" s="6"/>
    </row>
    <row r="33" spans="1:7" x14ac:dyDescent="0.2">
      <c r="A33" s="3" t="s">
        <v>7</v>
      </c>
      <c r="B33" s="14"/>
      <c r="G33" s="6"/>
    </row>
    <row r="34" spans="1:7" x14ac:dyDescent="0.2">
      <c r="A34" s="3" t="s">
        <v>8</v>
      </c>
      <c r="B34" s="14"/>
      <c r="G34" s="6"/>
    </row>
    <row r="35" spans="1:7" x14ac:dyDescent="0.2">
      <c r="A35" s="11"/>
      <c r="B35" s="16"/>
      <c r="G35" s="6"/>
    </row>
    <row r="36" spans="1:7" ht="16.5" x14ac:dyDescent="0.2">
      <c r="A36" s="33" t="s">
        <v>146</v>
      </c>
      <c r="B36" s="33"/>
      <c r="D36" s="6"/>
      <c r="E36" s="6"/>
      <c r="F36" s="6"/>
      <c r="G36" s="6"/>
    </row>
    <row r="37" spans="1:7" x14ac:dyDescent="0.2">
      <c r="A37" s="3" t="s">
        <v>18</v>
      </c>
      <c r="B37" s="14"/>
      <c r="C37" s="29"/>
      <c r="F37" s="6"/>
      <c r="G37" s="6"/>
    </row>
    <row r="38" spans="1:7" x14ac:dyDescent="0.2">
      <c r="A38" s="3" t="s">
        <v>86</v>
      </c>
      <c r="B38" s="14"/>
      <c r="G38" s="6"/>
    </row>
    <row r="39" spans="1:7" x14ac:dyDescent="0.2">
      <c r="A39" s="3" t="s">
        <v>87</v>
      </c>
      <c r="B39" s="14" t="str">
        <f>IF(B37&lt;&gt;"",VLOOKUP(B37,$H$2:$J$24,3,FALSE),"")</f>
        <v/>
      </c>
      <c r="G39" s="6"/>
    </row>
    <row r="40" spans="1:7" x14ac:dyDescent="0.2">
      <c r="A40" s="3" t="s">
        <v>19</v>
      </c>
      <c r="B40" s="18">
        <f ca="1">TODAY()</f>
        <v>41856</v>
      </c>
      <c r="G40" s="6"/>
    </row>
    <row r="41" spans="1:7" x14ac:dyDescent="0.2">
      <c r="A41" s="11"/>
      <c r="B41" s="16"/>
      <c r="G41" s="6"/>
    </row>
    <row r="42" spans="1:7" ht="15" x14ac:dyDescent="0.25">
      <c r="A42" s="32" t="s">
        <v>145</v>
      </c>
      <c r="B42" s="22"/>
      <c r="G42" s="6"/>
    </row>
    <row r="43" spans="1:7" x14ac:dyDescent="0.2">
      <c r="A43" s="11"/>
      <c r="B43" s="21"/>
      <c r="G43" s="6"/>
    </row>
    <row r="44" spans="1:7" ht="16.5" x14ac:dyDescent="0.2">
      <c r="A44" s="33" t="s">
        <v>91</v>
      </c>
      <c r="B44" s="33"/>
      <c r="D44" s="6"/>
      <c r="E44" s="6"/>
      <c r="F44" s="6"/>
      <c r="G44" s="6"/>
    </row>
    <row r="45" spans="1:7" x14ac:dyDescent="0.2">
      <c r="A45" s="9" t="s">
        <v>88</v>
      </c>
      <c r="B45" s="14"/>
      <c r="F45" s="6"/>
      <c r="G45" s="6"/>
    </row>
    <row r="46" spans="1:7" x14ac:dyDescent="0.2">
      <c r="A46" s="9" t="s">
        <v>89</v>
      </c>
      <c r="B46" s="14"/>
      <c r="G46" s="6"/>
    </row>
    <row r="47" spans="1:7" x14ac:dyDescent="0.2">
      <c r="A47" s="9" t="s">
        <v>90</v>
      </c>
      <c r="B47" s="18"/>
      <c r="G47" s="6"/>
    </row>
    <row r="48" spans="1:7" x14ac:dyDescent="0.2">
      <c r="G48" s="6"/>
    </row>
    <row r="49" spans="7:7" x14ac:dyDescent="0.2">
      <c r="G49" s="6"/>
    </row>
    <row r="50" spans="7:7" x14ac:dyDescent="0.2">
      <c r="G50" s="6"/>
    </row>
    <row r="51" spans="7:7" x14ac:dyDescent="0.2">
      <c r="G51" s="6"/>
    </row>
    <row r="52" spans="7:7" x14ac:dyDescent="0.2">
      <c r="G52" s="6"/>
    </row>
    <row r="53" spans="7:7" x14ac:dyDescent="0.2">
      <c r="G53" s="6"/>
    </row>
    <row r="54" spans="7:7" x14ac:dyDescent="0.2">
      <c r="G54" s="6"/>
    </row>
    <row r="55" spans="7:7" x14ac:dyDescent="0.2">
      <c r="G55" s="6"/>
    </row>
    <row r="56" spans="7:7" x14ac:dyDescent="0.2">
      <c r="G56" s="6"/>
    </row>
    <row r="57" spans="7:7" x14ac:dyDescent="0.2">
      <c r="G57" s="6"/>
    </row>
    <row r="58" spans="7:7" x14ac:dyDescent="0.2">
      <c r="G58" s="6"/>
    </row>
    <row r="59" spans="7:7" x14ac:dyDescent="0.2">
      <c r="G59" s="6"/>
    </row>
    <row r="60" spans="7:7" x14ac:dyDescent="0.2">
      <c r="G60" s="6"/>
    </row>
    <row r="61" spans="7:7" x14ac:dyDescent="0.2">
      <c r="G61" s="6"/>
    </row>
  </sheetData>
  <mergeCells count="5">
    <mergeCell ref="A36:B36"/>
    <mergeCell ref="A9:B9"/>
    <mergeCell ref="A23:B23"/>
    <mergeCell ref="A44:B44"/>
    <mergeCell ref="A1:B1"/>
  </mergeCells>
  <phoneticPr fontId="0" type="noConversion"/>
  <dataValidations count="1">
    <dataValidation type="list" allowBlank="1" showInputMessage="1" showErrorMessage="1" sqref="B4 B2">
      <formula1>$G$2:$G$3</formula1>
    </dataValidation>
  </dataValidations>
  <hyperlinks>
    <hyperlink ref="J3" r:id="rId1"/>
    <hyperlink ref="J4" r:id="rId2"/>
    <hyperlink ref="J8" r:id="rId3"/>
    <hyperlink ref="J7" r:id="rId4"/>
    <hyperlink ref="J13" r:id="rId5"/>
    <hyperlink ref="J15" r:id="rId6"/>
    <hyperlink ref="J14" r:id="rId7"/>
    <hyperlink ref="J16" r:id="rId8"/>
    <hyperlink ref="J10" r:id="rId9"/>
    <hyperlink ref="J12" r:id="rId10"/>
    <hyperlink ref="J17" r:id="rId11"/>
    <hyperlink ref="J5" r:id="rId12"/>
    <hyperlink ref="J11" r:id="rId13"/>
    <hyperlink ref="J9" r:id="rId14"/>
    <hyperlink ref="J6" r:id="rId15"/>
  </hyperlinks>
  <pageMargins left="0.70866141732283472" right="0.70866141732283472" top="0.74803149606299213" bottom="0.74803149606299213" header="0.31496062992125984" footer="0.31496062992125984"/>
  <pageSetup paperSize="9" scale="97" orientation="portrait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Details</vt:lpstr>
      <vt:lpstr>'Account Details'!Print_Area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Peters</dc:creator>
  <cp:lastModifiedBy>Sarah Argles</cp:lastModifiedBy>
  <cp:lastPrinted>2010-07-20T09:04:05Z</cp:lastPrinted>
  <dcterms:created xsi:type="dcterms:W3CDTF">2010-04-21T11:37:55Z</dcterms:created>
  <dcterms:modified xsi:type="dcterms:W3CDTF">2014-08-05T08:27:09Z</dcterms:modified>
</cp:coreProperties>
</file>